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РНЦ!$A$1:$U$34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P22" i="60" l="1"/>
  <c r="P23" i="60" s="1"/>
  <c r="O22" i="60"/>
  <c r="O23" i="60" s="1"/>
  <c r="M22" i="60"/>
  <c r="M23" i="60" s="1"/>
  <c r="L22" i="60"/>
  <c r="L23" i="60" s="1"/>
  <c r="K22" i="60"/>
  <c r="K23" i="60" s="1"/>
  <c r="J22" i="60"/>
  <c r="J23" i="60" s="1"/>
  <c r="I22" i="60"/>
  <c r="I23" i="60" s="1"/>
  <c r="H22" i="60"/>
  <c r="H23" i="60" s="1"/>
  <c r="E22" i="60" l="1"/>
  <c r="F22" i="60"/>
  <c r="T22" i="60" l="1"/>
  <c r="T23" i="60" l="1"/>
  <c r="U22" i="60" l="1"/>
  <c r="U23" i="60" s="1"/>
  <c r="N22" i="60"/>
  <c r="N23" i="60" s="1"/>
  <c r="S22" i="60"/>
  <c r="S23" i="60" s="1"/>
  <c r="D22" i="60" l="1"/>
  <c r="D23" i="60" s="1"/>
  <c r="H26" i="60" l="1"/>
  <c r="H27" i="60" s="1"/>
  <c r="H25" i="60"/>
  <c r="F23" i="60"/>
  <c r="G22" i="60"/>
  <c r="G23" i="60" s="1"/>
  <c r="E23" i="60" l="1"/>
  <c r="R22" i="60"/>
  <c r="Q22" i="60"/>
  <c r="R23" i="60" l="1"/>
  <c r="Q23" i="60"/>
</calcChain>
</file>

<file path=xl/sharedStrings.xml><?xml version="1.0" encoding="utf-8"?>
<sst xmlns="http://schemas.openxmlformats.org/spreadsheetml/2006/main" count="56" uniqueCount="47">
  <si>
    <t>Наименование смет</t>
  </si>
  <si>
    <t xml:space="preserve">№ смет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</si>
  <si>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</si>
  <si>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</si>
  <si>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</si>
  <si>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</si>
  <si>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</si>
  <si>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</si>
  <si>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</si>
  <si>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</si>
  <si>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Непр.  работы и затраты</t>
  </si>
  <si>
    <t>Оборудование поставки подрядчика</t>
  </si>
  <si>
    <t>в том числе</t>
  </si>
  <si>
    <t>Итого начальная стоимость 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</si>
  <si>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</si>
  <si>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</si>
  <si>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</si>
  <si>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</si>
  <si>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С.Н.Костоглодов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</si>
  <si>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</si>
  <si>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</si>
  <si>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</si>
  <si>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</si>
  <si>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</si>
  <si>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</si>
  <si>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</si>
  <si>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>ФОТ</t>
  </si>
  <si>
    <t>ТЗ</t>
  </si>
  <si>
    <t>ТЗМ</t>
  </si>
  <si>
    <t xml:space="preserve">Расчет начальной стоимости </t>
  </si>
  <si>
    <t>3 кв 2020</t>
  </si>
  <si>
    <t>Начальник ОППР</t>
  </si>
  <si>
    <t>Инженер по ПСР ОППР</t>
  </si>
  <si>
    <t>НДС 20%</t>
  </si>
  <si>
    <t>Т.А. Ермолова</t>
  </si>
  <si>
    <t>С.Н. Квасникова</t>
  </si>
  <si>
    <t>А.Г. Шаталина</t>
  </si>
  <si>
    <t xml:space="preserve">Заместитель директора филиала - </t>
  </si>
  <si>
    <t>Технический директор ТЭЦ-9</t>
  </si>
  <si>
    <t>_______________А.В. Нелюбов</t>
  </si>
  <si>
    <t>действующий на основании доверенности № 145 от 08.10.2020г</t>
  </si>
  <si>
    <t>Индекс-дефлятор на материалы и ЭММ на 4  кв 2021г</t>
  </si>
  <si>
    <t>Основание: Ведомость объемов  работ №1,2 утвержденные техническим  директором А.В. Нелюбовым</t>
  </si>
  <si>
    <t>Ремонт АКЗ обшивы турбоагрегата ст. №2, для реализации проекта «Визуализации опасных производственных факторов на ТЭЦ-9 в 2021 году»</t>
  </si>
  <si>
    <t>по объекту (работ/услуг):  Выполнение работ по ремонту обшивы и АКЗ турбоагрегата ст. №2 на филиале ТЭЦ-9 в г. Ангарске</t>
  </si>
  <si>
    <t xml:space="preserve"> Выполнение работ по ремонту обшивы турбоагрегата ст. №2</t>
  </si>
  <si>
    <t>Составлен в ценах на 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</si>
</sst>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General_)"/>
    <numFmt numFmtId="166" formatCode="#,##0.00000000"/>
  </numFmts>
  <fonts count="3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i/>
      <sz val="10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i/>
      <sz val="11"/>
      <name val="Times Roman"/>
      <family val="1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Roman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</cellStyleXfs>
  <cellXfs count="94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49" fontId="21" fillId="0" borderId="0" xfId="1" applyNumberFormat="1" applyFont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0" fontId="28" fillId="0" borderId="0" xfId="0" applyFont="1" applyFill="1" applyBorder="1"/>
    <xf numFmtId="3" fontId="29" fillId="0" borderId="0" xfId="0" applyNumberFormat="1" applyFont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3" fontId="29" fillId="0" borderId="2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3" fontId="28" fillId="0" borderId="0" xfId="0" applyNumberFormat="1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7" fillId="0" borderId="0" xfId="0" applyFont="1" applyAlignment="1">
      <alignment horizontal="left" vertical="top"/>
    </xf>
    <xf numFmtId="49" fontId="27" fillId="0" borderId="0" xfId="0" applyNumberFormat="1" applyFont="1" applyAlignment="1">
      <alignment horizontal="left" vertical="top"/>
    </xf>
    <xf numFmtId="0" fontId="27" fillId="0" borderId="0" xfId="0" applyFont="1" applyAlignment="1">
      <alignment horizontal="left" vertical="top" wrapText="1"/>
    </xf>
    <xf numFmtId="0" fontId="30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3" fontId="29" fillId="0" borderId="2" xfId="0" applyNumberFormat="1" applyFont="1" applyBorder="1" applyAlignment="1">
      <alignment horizontal="left" wrapText="1"/>
    </xf>
    <xf numFmtId="3" fontId="29" fillId="0" borderId="2" xfId="0" applyNumberFormat="1" applyFont="1" applyBorder="1" applyAlignment="1">
      <alignment horizontal="left"/>
    </xf>
    <xf numFmtId="9" fontId="24" fillId="0" borderId="0" xfId="0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9" fontId="24" fillId="0" borderId="2" xfId="0" applyNumberFormat="1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vertical="top"/>
    </xf>
    <xf numFmtId="3" fontId="29" fillId="0" borderId="0" xfId="0" applyNumberFormat="1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/>
    </xf>
    <xf numFmtId="3" fontId="28" fillId="0" borderId="2" xfId="0" applyNumberFormat="1" applyFont="1" applyBorder="1" applyAlignment="1">
      <alignment vertical="center" wrapText="1"/>
    </xf>
    <xf numFmtId="0" fontId="32" fillId="0" borderId="0" xfId="0" applyFont="1" applyAlignment="1">
      <alignment horizontal="center" vertical="center"/>
    </xf>
    <xf numFmtId="0" fontId="32" fillId="0" borderId="0" xfId="0" applyFont="1" applyAlignment="1">
      <alignment horizontal="left" vertical="center"/>
    </xf>
    <xf numFmtId="10" fontId="32" fillId="0" borderId="0" xfId="0" applyNumberFormat="1" applyFont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3" fontId="29" fillId="0" borderId="0" xfId="0" applyNumberFormat="1" applyFont="1" applyAlignment="1">
      <alignment horizontal="left" vertical="center"/>
    </xf>
    <xf numFmtId="0" fontId="8" fillId="0" borderId="0" xfId="0" applyFont="1" applyFill="1" applyAlignment="1">
      <alignment horizontal="center"/>
    </xf>
    <xf numFmtId="0" fontId="33" fillId="0" borderId="0" xfId="0" applyFont="1" applyFill="1" applyAlignment="1">
      <alignment horizontal="left" wrapText="1"/>
    </xf>
    <xf numFmtId="0" fontId="34" fillId="0" borderId="1" xfId="0" applyFont="1" applyFill="1" applyBorder="1" applyAlignment="1">
      <alignment horizontal="center" vertical="center" wrapText="1"/>
    </xf>
    <xf numFmtId="3" fontId="34" fillId="0" borderId="1" xfId="45" applyNumberFormat="1" applyFont="1" applyFill="1" applyBorder="1" applyAlignment="1">
      <alignment horizontal="center" vertical="center" wrapText="1"/>
    </xf>
    <xf numFmtId="3" fontId="34" fillId="0" borderId="1" xfId="45" applyNumberFormat="1" applyFont="1" applyFill="1" applyBorder="1" applyAlignment="1">
      <alignment horizontal="center" vertical="center"/>
    </xf>
    <xf numFmtId="166" fontId="35" fillId="0" borderId="1" xfId="45" applyNumberFormat="1" applyFont="1" applyFill="1" applyBorder="1" applyAlignment="1">
      <alignment horizontal="center" vertical="center"/>
    </xf>
    <xf numFmtId="4" fontId="34" fillId="0" borderId="1" xfId="45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28" fillId="0" borderId="0" xfId="0" applyFont="1" applyFill="1" applyAlignment="1">
      <alignment horizontal="center"/>
    </xf>
    <xf numFmtId="0" fontId="28" fillId="0" borderId="0" xfId="0" applyFont="1" applyFill="1" applyAlignment="1">
      <alignment horizontal="right"/>
    </xf>
    <xf numFmtId="0" fontId="28" fillId="0" borderId="0" xfId="0" applyFont="1" applyFill="1"/>
    <xf numFmtId="0" fontId="21" fillId="0" borderId="0" xfId="0" applyFont="1" applyFill="1" applyAlignment="1">
      <alignment horizontal="center"/>
    </xf>
    <xf numFmtId="0" fontId="37" fillId="0" borderId="0" xfId="0" applyFont="1" applyFill="1" applyAlignment="1">
      <alignment horizontal="right"/>
    </xf>
    <xf numFmtId="0" fontId="22" fillId="0" borderId="0" xfId="0" applyFont="1" applyAlignment="1">
      <alignment horizontal="left" vertical="top" wrapText="1"/>
    </xf>
    <xf numFmtId="0" fontId="28" fillId="0" borderId="0" xfId="0" applyFont="1" applyFill="1" applyAlignment="1">
      <alignment horizontal="right" wrapText="1"/>
    </xf>
    <xf numFmtId="0" fontId="36" fillId="0" borderId="0" xfId="0" applyFont="1" applyFill="1" applyAlignment="1">
      <alignment horizontal="right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10" fontId="24" fillId="0" borderId="2" xfId="0" applyNumberFormat="1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 wrapText="1"/>
    </xf>
    <xf numFmtId="0" fontId="24" fillId="0" borderId="2" xfId="0" applyFont="1" applyBorder="1" applyAlignment="1">
      <alignment horizontal="center" vertical="center"/>
    </xf>
    <xf numFmtId="3" fontId="29" fillId="0" borderId="2" xfId="0" applyNumberFormat="1" applyFont="1" applyBorder="1" applyAlignment="1">
      <alignment horizontal="left" wrapText="1"/>
    </xf>
    <xf numFmtId="49" fontId="9" fillId="0" borderId="0" xfId="1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54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U66"/>
  <sheetViews>
    <sheetView tabSelected="1" view="pageBreakPreview" topLeftCell="A4" zoomScale="80" zoomScaleNormal="75" zoomScaleSheetLayoutView="80" zoomScalePageLayoutView="70" workbookViewId="0">
      <selection activeCell="B19" sqref="B19"/>
    </sheetView>
  </sheetViews>
  <sheetFormatPr defaultColWidth="9.140625" defaultRowHeight="15" outlineLevelCol="1"/>
  <cols>
    <col min="1" max="1" width="4.28515625" style="3" customWidth="1"/>
    <col min="2" max="2" width="40.5703125" style="3" customWidth="1"/>
    <col min="3" max="3" width="10.5703125" style="3" customWidth="1"/>
    <col min="4" max="4" width="11.85546875" style="3" hidden="1" customWidth="1" outlineLevel="1"/>
    <col min="5" max="5" width="10.85546875" style="3" hidden="1" customWidth="1" outlineLevel="1"/>
    <col min="6" max="6" width="10" style="6" hidden="1" customWidth="1" outlineLevel="1"/>
    <col min="7" max="7" width="11.28515625" style="3" hidden="1" customWidth="1" outlineLevel="1"/>
    <col min="8" max="8" width="15.85546875" style="3" customWidth="1" collapsed="1"/>
    <col min="9" max="10" width="11.28515625" style="3" customWidth="1" outlineLevel="1"/>
    <col min="11" max="11" width="11.85546875" style="3" customWidth="1"/>
    <col min="12" max="13" width="11.5703125" style="3" customWidth="1" outlineLevel="1"/>
    <col min="14" max="14" width="14.85546875" style="3" customWidth="1" outlineLevel="1"/>
    <col min="15" max="15" width="11.5703125" style="3" customWidth="1" outlineLevel="1"/>
    <col min="16" max="16" width="11.5703125" style="3" customWidth="1"/>
    <col min="17" max="17" width="11.28515625" style="3" hidden="1" customWidth="1"/>
    <col min="18" max="18" width="12.5703125" style="3" hidden="1" customWidth="1"/>
    <col min="19" max="19" width="12" style="3" hidden="1" customWidth="1"/>
    <col min="20" max="21" width="0" style="3" hidden="1" customWidth="1"/>
    <col min="22" max="16384" width="9.140625" style="3"/>
  </cols>
  <sheetData>
    <row r="1" spans="1:21" s="4" customFormat="1" ht="17.649999999999999" customHeight="1">
      <c r="A1" s="36"/>
      <c r="B1" s="37"/>
      <c r="C1" s="38"/>
      <c r="F1" s="39"/>
      <c r="M1" s="61"/>
      <c r="N1" s="62"/>
      <c r="O1" s="74" t="s">
        <v>19</v>
      </c>
      <c r="P1" s="74"/>
      <c r="Q1" s="74"/>
    </row>
    <row r="2" spans="1:21" s="4" customFormat="1" ht="28.15" customHeight="1">
      <c r="A2" s="36"/>
      <c r="B2" s="37"/>
      <c r="C2" s="38"/>
      <c r="F2" s="39"/>
      <c r="M2" s="75" t="s">
        <v>37</v>
      </c>
      <c r="N2" s="75"/>
      <c r="O2" s="75"/>
      <c r="P2" s="75"/>
      <c r="Q2" s="75"/>
    </row>
    <row r="3" spans="1:21" s="4" customFormat="1" ht="29.1" customHeight="1">
      <c r="A3" s="36"/>
      <c r="B3" s="37"/>
      <c r="C3" s="38"/>
      <c r="F3" s="40"/>
      <c r="G3" s="40"/>
      <c r="M3" s="69"/>
      <c r="N3" s="76" t="s">
        <v>38</v>
      </c>
      <c r="O3" s="76"/>
      <c r="P3" s="76"/>
      <c r="Q3" s="76"/>
    </row>
    <row r="4" spans="1:21" s="4" customFormat="1" ht="21.75" customHeight="1">
      <c r="A4" s="36"/>
      <c r="B4" s="37"/>
      <c r="C4" s="38"/>
      <c r="F4" s="40"/>
      <c r="G4" s="40"/>
      <c r="M4" s="69"/>
      <c r="N4" s="70"/>
      <c r="O4" s="70"/>
      <c r="P4" s="70" t="s">
        <v>39</v>
      </c>
      <c r="Q4" s="71"/>
    </row>
    <row r="5" spans="1:21" s="4" customFormat="1" ht="21.75" customHeight="1">
      <c r="A5" s="36"/>
      <c r="B5" s="37"/>
      <c r="C5" s="38"/>
      <c r="F5" s="40"/>
      <c r="G5" s="40"/>
      <c r="M5" s="72"/>
      <c r="N5" s="73"/>
      <c r="O5" s="73"/>
      <c r="P5" s="73" t="s">
        <v>40</v>
      </c>
      <c r="Q5" s="70" t="s">
        <v>39</v>
      </c>
    </row>
    <row r="6" spans="1:21" s="29" customFormat="1" ht="38.1" customHeight="1">
      <c r="A6" s="79" t="s">
        <v>29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</row>
    <row r="7" spans="1:21" s="29" customFormat="1" ht="28.15" customHeight="1">
      <c r="A7" s="80" t="s">
        <v>44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</row>
    <row r="8" spans="1:21" ht="24.2" customHeight="1">
      <c r="A8" s="81" t="s">
        <v>42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</row>
    <row r="9" spans="1:21" s="11" customFormat="1" ht="22.5" customHeight="1">
      <c r="A9" s="8" t="s">
        <v>3</v>
      </c>
      <c r="B9" s="9"/>
      <c r="C9" s="9"/>
      <c r="D9" s="9"/>
      <c r="F9" s="12"/>
      <c r="I9" s="10"/>
      <c r="J9" s="10"/>
    </row>
    <row r="10" spans="1:21" s="11" customFormat="1" ht="20.25" customHeight="1">
      <c r="A10" s="85" t="s">
        <v>16</v>
      </c>
      <c r="B10" s="85"/>
      <c r="C10" s="86" t="s">
        <v>30</v>
      </c>
      <c r="D10" s="86"/>
      <c r="E10" s="47"/>
      <c r="F10" s="48"/>
      <c r="G10" s="47"/>
      <c r="H10" s="47"/>
      <c r="I10" s="13"/>
      <c r="J10" s="13"/>
      <c r="M10" s="55"/>
      <c r="N10" s="54"/>
      <c r="O10" s="54"/>
      <c r="P10" s="56"/>
    </row>
    <row r="11" spans="1:21" s="11" customFormat="1" ht="22.35" customHeight="1">
      <c r="A11" s="82" t="s">
        <v>41</v>
      </c>
      <c r="B11" s="82"/>
      <c r="C11" s="83">
        <v>2.4299999999999999E-2</v>
      </c>
      <c r="D11" s="84"/>
      <c r="E11" s="49"/>
      <c r="F11" s="49"/>
      <c r="G11" s="49"/>
      <c r="H11" s="46"/>
      <c r="I11" s="44"/>
      <c r="J11" s="44"/>
      <c r="K11" s="44"/>
      <c r="L11" s="44"/>
      <c r="M11" s="44"/>
      <c r="N11" s="44"/>
      <c r="O11" s="44"/>
      <c r="P11" s="43"/>
    </row>
    <row r="12" spans="1:21" ht="25.5" customHeight="1">
      <c r="A12" s="90" t="s">
        <v>46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</row>
    <row r="13" spans="1:21" ht="14.45" customHeight="1">
      <c r="A13" s="77" t="s">
        <v>20</v>
      </c>
      <c r="B13" s="77" t="s">
        <v>0</v>
      </c>
      <c r="C13" s="77" t="s">
        <v>1</v>
      </c>
      <c r="D13" s="77" t="s">
        <v>14</v>
      </c>
      <c r="E13" s="77"/>
      <c r="F13" s="77"/>
      <c r="G13" s="77"/>
      <c r="H13" s="77" t="s">
        <v>25</v>
      </c>
      <c r="I13" s="77"/>
      <c r="J13" s="77"/>
      <c r="K13" s="77"/>
      <c r="L13" s="77"/>
      <c r="M13" s="77"/>
      <c r="N13" s="77"/>
      <c r="O13" s="77"/>
      <c r="P13" s="77"/>
      <c r="Q13" s="77" t="s">
        <v>21</v>
      </c>
      <c r="R13" s="77"/>
      <c r="S13" s="77"/>
      <c r="T13" s="77"/>
      <c r="U13" s="77"/>
    </row>
    <row r="14" spans="1:21" ht="25.5" customHeight="1">
      <c r="A14" s="77"/>
      <c r="B14" s="77"/>
      <c r="C14" s="77"/>
      <c r="D14" s="77" t="s">
        <v>8</v>
      </c>
      <c r="E14" s="77" t="s">
        <v>12</v>
      </c>
      <c r="F14" s="77"/>
      <c r="G14" s="77"/>
      <c r="H14" s="78" t="s">
        <v>8</v>
      </c>
      <c r="I14" s="77" t="s">
        <v>12</v>
      </c>
      <c r="J14" s="77"/>
      <c r="K14" s="77"/>
      <c r="L14" s="77"/>
      <c r="M14" s="77"/>
      <c r="N14" s="77"/>
      <c r="O14" s="77"/>
      <c r="P14" s="77"/>
      <c r="Q14" s="78" t="s">
        <v>8</v>
      </c>
      <c r="R14" s="77" t="s">
        <v>12</v>
      </c>
      <c r="S14" s="77"/>
      <c r="T14" s="77"/>
      <c r="U14" s="77"/>
    </row>
    <row r="15" spans="1:21" ht="46.5" customHeight="1">
      <c r="A15" s="77"/>
      <c r="B15" s="77"/>
      <c r="C15" s="77"/>
      <c r="D15" s="77"/>
      <c r="E15" s="26" t="s">
        <v>5</v>
      </c>
      <c r="F15" s="26" t="s">
        <v>9</v>
      </c>
      <c r="G15" s="26" t="s">
        <v>17</v>
      </c>
      <c r="H15" s="78"/>
      <c r="I15" s="26" t="s">
        <v>26</v>
      </c>
      <c r="J15" s="26" t="s">
        <v>4</v>
      </c>
      <c r="K15" s="26" t="s">
        <v>15</v>
      </c>
      <c r="L15" s="26" t="s">
        <v>6</v>
      </c>
      <c r="M15" s="26" t="s">
        <v>7</v>
      </c>
      <c r="N15" s="26" t="s">
        <v>11</v>
      </c>
      <c r="O15" s="26" t="s">
        <v>27</v>
      </c>
      <c r="P15" s="35" t="s">
        <v>28</v>
      </c>
      <c r="Q15" s="78"/>
      <c r="R15" s="33" t="s">
        <v>22</v>
      </c>
      <c r="S15" s="33" t="s">
        <v>15</v>
      </c>
      <c r="T15" s="33" t="s">
        <v>11</v>
      </c>
      <c r="U15" s="27" t="s">
        <v>10</v>
      </c>
    </row>
    <row r="16" spans="1:21" ht="15.75" customHeight="1">
      <c r="A16" s="26">
        <v>1</v>
      </c>
      <c r="B16" s="26">
        <v>2</v>
      </c>
      <c r="C16" s="26">
        <v>3</v>
      </c>
      <c r="D16" s="26">
        <v>4</v>
      </c>
      <c r="E16" s="26">
        <v>5</v>
      </c>
      <c r="F16" s="26">
        <v>6</v>
      </c>
      <c r="G16" s="26">
        <v>7</v>
      </c>
      <c r="H16" s="26">
        <v>4</v>
      </c>
      <c r="I16" s="26">
        <v>5</v>
      </c>
      <c r="J16" s="26">
        <v>6</v>
      </c>
      <c r="K16" s="26">
        <v>7</v>
      </c>
      <c r="L16" s="26">
        <v>8</v>
      </c>
      <c r="M16" s="26">
        <v>9</v>
      </c>
      <c r="N16" s="26">
        <v>10</v>
      </c>
      <c r="O16" s="26">
        <v>11</v>
      </c>
      <c r="P16" s="26">
        <v>12</v>
      </c>
      <c r="Q16" s="33">
        <v>12</v>
      </c>
      <c r="R16" s="33">
        <v>13</v>
      </c>
      <c r="S16" s="33">
        <v>14</v>
      </c>
      <c r="T16" s="33">
        <v>15</v>
      </c>
      <c r="U16" s="33">
        <v>16</v>
      </c>
    </row>
    <row r="17" spans="1:21" s="14" customFormat="1" ht="15" customHeight="1">
      <c r="A17" s="59"/>
      <c r="B17" s="59"/>
      <c r="C17" s="59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33"/>
      <c r="R17" s="33"/>
      <c r="S17" s="33"/>
      <c r="T17" s="33"/>
      <c r="U17" s="33"/>
    </row>
    <row r="18" spans="1:21" s="14" customFormat="1" ht="41.85" customHeight="1">
      <c r="A18" s="58">
        <v>1</v>
      </c>
      <c r="B18" s="68" t="s">
        <v>45</v>
      </c>
      <c r="C18" s="58">
        <v>1</v>
      </c>
      <c r="D18" s="57"/>
      <c r="E18" s="57"/>
      <c r="F18" s="57"/>
      <c r="G18" s="57"/>
      <c r="H18" s="63">
        <v>1025802</v>
      </c>
      <c r="I18" s="57"/>
      <c r="J18" s="57"/>
      <c r="K18" s="57">
        <v>410301</v>
      </c>
      <c r="L18" s="57"/>
      <c r="M18" s="57"/>
      <c r="N18" s="57"/>
      <c r="O18" s="57">
        <v>1307.24</v>
      </c>
      <c r="P18" s="57"/>
      <c r="Q18" s="57"/>
      <c r="R18" s="57"/>
      <c r="S18" s="57"/>
      <c r="T18" s="57"/>
      <c r="U18" s="57"/>
    </row>
    <row r="19" spans="1:21" s="14" customFormat="1" ht="71.25">
      <c r="A19" s="58">
        <v>2</v>
      </c>
      <c r="B19" s="68" t="s">
        <v>43</v>
      </c>
      <c r="C19" s="58">
        <v>2</v>
      </c>
      <c r="D19" s="57"/>
      <c r="E19" s="57"/>
      <c r="F19" s="57"/>
      <c r="G19" s="57"/>
      <c r="H19" s="63">
        <v>313925</v>
      </c>
      <c r="I19" s="57"/>
      <c r="J19" s="57"/>
      <c r="K19" s="57">
        <v>65936</v>
      </c>
      <c r="L19" s="57"/>
      <c r="M19" s="57"/>
      <c r="N19" s="57"/>
      <c r="O19" s="57">
        <v>525.24</v>
      </c>
      <c r="P19" s="57"/>
      <c r="Q19" s="57"/>
      <c r="R19" s="57"/>
      <c r="S19" s="57"/>
      <c r="T19" s="57"/>
      <c r="U19" s="57"/>
    </row>
    <row r="20" spans="1:21" s="14" customFormat="1" ht="25.5" hidden="1" customHeight="1">
      <c r="A20" s="21"/>
      <c r="B20" s="23"/>
      <c r="C20" s="24"/>
      <c r="D20" s="16"/>
      <c r="E20" s="16"/>
      <c r="F20" s="17"/>
      <c r="G20" s="16"/>
      <c r="H20" s="45"/>
      <c r="I20" s="16"/>
      <c r="J20" s="16"/>
      <c r="K20" s="16"/>
      <c r="L20" s="16"/>
      <c r="M20" s="16"/>
      <c r="N20" s="16"/>
      <c r="O20" s="16"/>
      <c r="P20" s="16"/>
      <c r="Q20" s="20"/>
      <c r="R20" s="20"/>
      <c r="S20" s="20"/>
      <c r="T20" s="20"/>
      <c r="U20" s="20"/>
    </row>
    <row r="21" spans="1:21" s="14" customFormat="1" ht="29.1" hidden="1" customHeight="1">
      <c r="A21" s="21"/>
      <c r="B21" s="23"/>
      <c r="C21" s="24"/>
      <c r="D21" s="16"/>
      <c r="E21" s="16"/>
      <c r="F21" s="17"/>
      <c r="G21" s="16"/>
      <c r="H21" s="45"/>
      <c r="I21" s="16"/>
      <c r="J21" s="16"/>
      <c r="K21" s="16"/>
      <c r="L21" s="16"/>
      <c r="M21" s="16"/>
      <c r="N21" s="16"/>
      <c r="O21" s="16"/>
      <c r="P21" s="16"/>
      <c r="Q21" s="20"/>
      <c r="R21" s="20"/>
      <c r="S21" s="20"/>
      <c r="T21" s="20"/>
      <c r="U21" s="20"/>
    </row>
    <row r="22" spans="1:21" s="14" customFormat="1" ht="24.95" customHeight="1">
      <c r="A22" s="91" t="s">
        <v>8</v>
      </c>
      <c r="B22" s="91"/>
      <c r="C22" s="91"/>
      <c r="D22" s="28">
        <f t="shared" ref="D22:U22" si="0">SUM(D20:D21)</f>
        <v>0</v>
      </c>
      <c r="E22" s="28">
        <f t="shared" si="0"/>
        <v>0</v>
      </c>
      <c r="F22" s="28">
        <f t="shared" si="0"/>
        <v>0</v>
      </c>
      <c r="G22" s="28">
        <f t="shared" si="0"/>
        <v>0</v>
      </c>
      <c r="H22" s="64">
        <f t="shared" ref="H22:M22" si="1">SUM(H18:H21)</f>
        <v>1339727</v>
      </c>
      <c r="I22" s="28">
        <f t="shared" si="1"/>
        <v>0</v>
      </c>
      <c r="J22" s="28">
        <f t="shared" si="1"/>
        <v>0</v>
      </c>
      <c r="K22" s="28">
        <f t="shared" si="1"/>
        <v>476237</v>
      </c>
      <c r="L22" s="28">
        <f t="shared" si="1"/>
        <v>0</v>
      </c>
      <c r="M22" s="28">
        <f t="shared" si="1"/>
        <v>0</v>
      </c>
      <c r="N22" s="28">
        <f t="shared" si="0"/>
        <v>0</v>
      </c>
      <c r="O22" s="28">
        <f>SUM(O18:O21)</f>
        <v>1832</v>
      </c>
      <c r="P22" s="28">
        <f>SUM(P18:P21)</f>
        <v>0</v>
      </c>
      <c r="Q22" s="34">
        <f t="shared" si="0"/>
        <v>0</v>
      </c>
      <c r="R22" s="34">
        <f t="shared" si="0"/>
        <v>0</v>
      </c>
      <c r="S22" s="34">
        <f t="shared" si="0"/>
        <v>0</v>
      </c>
      <c r="T22" s="34">
        <f t="shared" si="0"/>
        <v>0</v>
      </c>
      <c r="U22" s="34">
        <f t="shared" si="0"/>
        <v>0</v>
      </c>
    </row>
    <row r="23" spans="1:21" s="14" customFormat="1" ht="15.75" hidden="1">
      <c r="A23" s="92" t="s">
        <v>13</v>
      </c>
      <c r="B23" s="92"/>
      <c r="C23" s="92"/>
      <c r="D23" s="25" t="e">
        <f>D22+#REF!</f>
        <v>#REF!</v>
      </c>
      <c r="E23" s="25" t="e">
        <f>E22+#REF!</f>
        <v>#REF!</v>
      </c>
      <c r="F23" s="25" t="e">
        <f>F22+#REF!</f>
        <v>#REF!</v>
      </c>
      <c r="G23" s="25" t="e">
        <f>G22+#REF!</f>
        <v>#REF!</v>
      </c>
      <c r="H23" s="65">
        <f>H22</f>
        <v>1339727</v>
      </c>
      <c r="I23" s="25">
        <f t="shared" ref="I23:P23" si="2">I22</f>
        <v>0</v>
      </c>
      <c r="J23" s="25">
        <f t="shared" si="2"/>
        <v>0</v>
      </c>
      <c r="K23" s="25">
        <f t="shared" si="2"/>
        <v>476237</v>
      </c>
      <c r="L23" s="25">
        <f t="shared" si="2"/>
        <v>0</v>
      </c>
      <c r="M23" s="25">
        <f t="shared" si="2"/>
        <v>0</v>
      </c>
      <c r="N23" s="25">
        <f t="shared" si="2"/>
        <v>0</v>
      </c>
      <c r="O23" s="25">
        <f t="shared" si="2"/>
        <v>1832</v>
      </c>
      <c r="P23" s="25">
        <f t="shared" si="2"/>
        <v>0</v>
      </c>
      <c r="Q23" s="25" t="e">
        <f>Q22+#REF!</f>
        <v>#REF!</v>
      </c>
      <c r="R23" s="25" t="e">
        <f>R22+#REF!</f>
        <v>#REF!</v>
      </c>
      <c r="S23" s="25" t="e">
        <f>S22+#REF!</f>
        <v>#REF!</v>
      </c>
      <c r="T23" s="25" t="e">
        <f>T22+#REF!</f>
        <v>#REF!</v>
      </c>
      <c r="U23" s="25" t="e">
        <f>U22+#REF!</f>
        <v>#REF!</v>
      </c>
    </row>
    <row r="24" spans="1:21" s="14" customFormat="1" ht="15.75" hidden="1">
      <c r="A24" s="93" t="s">
        <v>23</v>
      </c>
      <c r="B24" s="93"/>
      <c r="C24" s="93"/>
      <c r="D24" s="25"/>
      <c r="E24" s="25"/>
      <c r="F24" s="25"/>
      <c r="G24" s="25"/>
      <c r="H24" s="66"/>
      <c r="I24" s="25"/>
      <c r="J24" s="25"/>
      <c r="K24" s="25"/>
      <c r="L24" s="25"/>
      <c r="M24" s="25"/>
      <c r="N24" s="25"/>
      <c r="O24" s="25"/>
      <c r="P24" s="25"/>
      <c r="Q24" s="21"/>
      <c r="R24" s="21"/>
      <c r="S24" s="21"/>
      <c r="T24" s="21"/>
      <c r="U24" s="21"/>
    </row>
    <row r="25" spans="1:21" s="14" customFormat="1" ht="15.75" hidden="1">
      <c r="A25" s="78" t="s">
        <v>24</v>
      </c>
      <c r="B25" s="78"/>
      <c r="C25" s="78"/>
      <c r="D25" s="25"/>
      <c r="E25" s="25"/>
      <c r="F25" s="25"/>
      <c r="G25" s="25"/>
      <c r="H25" s="65">
        <f>H23*H24</f>
        <v>0</v>
      </c>
      <c r="I25" s="25"/>
      <c r="J25" s="25"/>
      <c r="K25" s="25"/>
      <c r="L25" s="25"/>
      <c r="M25" s="25"/>
      <c r="N25" s="25"/>
      <c r="O25" s="25"/>
      <c r="P25" s="25"/>
      <c r="Q25" s="21"/>
      <c r="R25" s="21"/>
      <c r="S25" s="21"/>
      <c r="T25" s="21"/>
      <c r="U25" s="21"/>
    </row>
    <row r="26" spans="1:21" s="14" customFormat="1" ht="15.75">
      <c r="A26" s="21"/>
      <c r="B26" s="21" t="s">
        <v>33</v>
      </c>
      <c r="C26" s="20"/>
      <c r="D26" s="20"/>
      <c r="E26" s="16"/>
      <c r="F26" s="22"/>
      <c r="G26" s="16"/>
      <c r="H26" s="67">
        <f>H23*20%</f>
        <v>267945.40000000002</v>
      </c>
      <c r="I26" s="16"/>
      <c r="J26" s="16"/>
      <c r="K26" s="16"/>
      <c r="L26" s="16"/>
      <c r="M26" s="16"/>
      <c r="N26" s="16"/>
      <c r="O26" s="16"/>
      <c r="P26" s="16"/>
      <c r="Q26" s="21"/>
      <c r="R26" s="21"/>
      <c r="S26" s="21"/>
      <c r="T26" s="21"/>
      <c r="U26" s="21"/>
    </row>
    <row r="27" spans="1:21" s="14" customFormat="1" ht="36" customHeight="1">
      <c r="A27" s="21"/>
      <c r="B27" s="21" t="s">
        <v>2</v>
      </c>
      <c r="C27" s="20"/>
      <c r="D27" s="20"/>
      <c r="E27" s="16"/>
      <c r="F27" s="22"/>
      <c r="G27" s="16"/>
      <c r="H27" s="67">
        <f>H23+H26</f>
        <v>1607672.4</v>
      </c>
      <c r="I27" s="16"/>
      <c r="J27" s="16"/>
      <c r="K27" s="16"/>
      <c r="L27" s="16"/>
      <c r="M27" s="16"/>
      <c r="N27" s="16"/>
      <c r="O27" s="16"/>
      <c r="P27" s="16"/>
      <c r="Q27" s="21"/>
      <c r="R27" s="21"/>
      <c r="S27" s="21"/>
      <c r="T27" s="21"/>
      <c r="U27" s="21"/>
    </row>
    <row r="28" spans="1:21" s="11" customFormat="1">
      <c r="A28" s="88"/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3"/>
      <c r="R28" s="3"/>
      <c r="S28" s="3"/>
      <c r="T28" s="3"/>
      <c r="U28" s="3"/>
    </row>
    <row r="29" spans="1:21" ht="5.25" customHeight="1">
      <c r="A29" s="7"/>
      <c r="B29" s="50"/>
      <c r="C29" s="5"/>
      <c r="D29" s="5"/>
      <c r="E29" s="5"/>
      <c r="F29" s="5"/>
      <c r="G29" s="15"/>
      <c r="H29" s="15"/>
      <c r="I29" s="5"/>
      <c r="J29" s="5"/>
      <c r="K29" s="5"/>
      <c r="L29" s="5"/>
      <c r="M29" s="5"/>
      <c r="N29" s="5"/>
      <c r="O29" s="5"/>
      <c r="P29" s="5"/>
    </row>
    <row r="30" spans="1:21" s="29" customFormat="1" ht="22.15" customHeight="1">
      <c r="B30" s="18" t="s">
        <v>31</v>
      </c>
      <c r="C30" s="30"/>
      <c r="D30" s="41"/>
      <c r="E30" s="30"/>
      <c r="F30" s="87" t="s">
        <v>18</v>
      </c>
      <c r="G30" s="87"/>
      <c r="H30" s="52"/>
      <c r="I30" s="60" t="s">
        <v>34</v>
      </c>
      <c r="J30" s="19"/>
      <c r="K30" s="19"/>
      <c r="L30" s="19"/>
      <c r="M30" s="19"/>
      <c r="N30" s="19"/>
      <c r="O30" s="19"/>
      <c r="P30" s="19"/>
      <c r="Q30" s="3"/>
      <c r="R30" s="3"/>
      <c r="S30" s="3"/>
      <c r="T30" s="3"/>
      <c r="U30" s="3"/>
    </row>
    <row r="31" spans="1:21" s="29" customFormat="1" ht="15.75">
      <c r="B31" s="18"/>
      <c r="C31" s="19"/>
      <c r="D31" s="19"/>
      <c r="E31" s="51"/>
      <c r="F31" s="19"/>
      <c r="G31" s="32"/>
      <c r="H31" s="31"/>
      <c r="I31" s="19"/>
      <c r="J31" s="19"/>
      <c r="K31" s="19"/>
      <c r="L31" s="19"/>
      <c r="M31" s="19"/>
      <c r="N31" s="19"/>
      <c r="O31" s="19"/>
      <c r="P31" s="19"/>
      <c r="Q31" s="3"/>
      <c r="R31" s="3"/>
      <c r="S31" s="3"/>
      <c r="T31" s="3"/>
      <c r="U31" s="3"/>
    </row>
    <row r="32" spans="1:21" s="29" customFormat="1" ht="15.75">
      <c r="B32" s="18" t="s">
        <v>32</v>
      </c>
      <c r="C32" s="30"/>
      <c r="D32" s="42"/>
      <c r="E32" s="30"/>
      <c r="F32" s="42"/>
      <c r="G32" s="53"/>
      <c r="H32" s="53"/>
      <c r="I32" s="60" t="s">
        <v>35</v>
      </c>
      <c r="J32" s="19"/>
      <c r="K32" s="19"/>
      <c r="L32" s="19"/>
      <c r="M32" s="19"/>
      <c r="N32" s="19"/>
      <c r="O32" s="19"/>
      <c r="P32" s="19"/>
      <c r="Q32" s="3"/>
      <c r="R32" s="3"/>
      <c r="S32" s="3"/>
      <c r="T32" s="3"/>
      <c r="U32" s="3"/>
    </row>
    <row r="33" spans="2:16">
      <c r="C33" s="1"/>
      <c r="D33" s="1"/>
      <c r="E33" s="1"/>
      <c r="F33" s="2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2:16" ht="15.75">
      <c r="B34" s="18" t="s">
        <v>32</v>
      </c>
      <c r="C34" s="30"/>
      <c r="D34" s="42"/>
      <c r="E34" s="30"/>
      <c r="F34" s="42"/>
      <c r="G34" s="53"/>
      <c r="H34" s="53"/>
      <c r="I34" s="60" t="s">
        <v>36</v>
      </c>
      <c r="J34" s="1"/>
      <c r="K34" s="1"/>
      <c r="L34" s="1"/>
      <c r="M34" s="1"/>
      <c r="N34" s="1"/>
      <c r="O34" s="1"/>
      <c r="P34" s="1"/>
    </row>
    <row r="35" spans="2:16">
      <c r="C35" s="1"/>
      <c r="D35" s="1"/>
      <c r="E35" s="1"/>
      <c r="F35" s="2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2:16">
      <c r="C36" s="1"/>
      <c r="D36" s="1"/>
      <c r="E36" s="1"/>
      <c r="F36" s="2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2:16">
      <c r="C37" s="1"/>
      <c r="D37" s="1"/>
      <c r="E37" s="1"/>
      <c r="F37" s="2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2:16">
      <c r="C38" s="1"/>
      <c r="D38" s="1"/>
      <c r="E38" s="1"/>
      <c r="F38" s="2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2:16">
      <c r="C39" s="1"/>
      <c r="D39" s="1"/>
      <c r="E39" s="1"/>
      <c r="F39" s="2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2:16">
      <c r="C40" s="1"/>
      <c r="D40" s="1"/>
      <c r="E40" s="1"/>
      <c r="F40" s="2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2:16">
      <c r="C41" s="1"/>
      <c r="D41" s="1"/>
      <c r="E41" s="1"/>
      <c r="F41" s="2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2:16">
      <c r="C42" s="1"/>
      <c r="D42" s="1"/>
      <c r="E42" s="1"/>
      <c r="F42" s="2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2:16">
      <c r="C43" s="1"/>
      <c r="D43" s="1"/>
      <c r="E43" s="1"/>
      <c r="F43" s="2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2:16">
      <c r="C44" s="1"/>
      <c r="D44" s="1"/>
      <c r="E44" s="1"/>
      <c r="F44" s="2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2:16">
      <c r="C45" s="1"/>
      <c r="D45" s="1"/>
      <c r="E45" s="1"/>
      <c r="F45" s="2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2:16">
      <c r="C46" s="1"/>
      <c r="D46" s="1"/>
      <c r="E46" s="1"/>
      <c r="F46" s="2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2:16">
      <c r="C47" s="1"/>
      <c r="D47" s="1"/>
      <c r="E47" s="1"/>
      <c r="F47" s="2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2:16">
      <c r="C48" s="1"/>
      <c r="D48" s="1"/>
      <c r="E48" s="1"/>
      <c r="F48" s="2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3:16">
      <c r="C49" s="1"/>
      <c r="D49" s="1"/>
      <c r="E49" s="1"/>
      <c r="F49" s="2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3:16">
      <c r="C50" s="1"/>
      <c r="D50" s="1"/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3:16">
      <c r="C51" s="1"/>
      <c r="D51" s="1"/>
      <c r="E51" s="1"/>
      <c r="F51" s="2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3:16">
      <c r="C52" s="1"/>
      <c r="D52" s="1"/>
      <c r="E52" s="1"/>
      <c r="F52" s="2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3:16">
      <c r="C53" s="1"/>
      <c r="D53" s="1"/>
      <c r="E53" s="1"/>
      <c r="F53" s="2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3:16">
      <c r="C54" s="1"/>
      <c r="D54" s="1"/>
      <c r="E54" s="1"/>
      <c r="F54" s="2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3:16">
      <c r="C55" s="1"/>
      <c r="D55" s="1"/>
      <c r="E55" s="1"/>
      <c r="F55" s="2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3:16">
      <c r="C56" s="1"/>
      <c r="D56" s="1"/>
      <c r="E56" s="1"/>
      <c r="F56" s="2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3:16">
      <c r="C57" s="1"/>
      <c r="D57" s="1"/>
      <c r="E57" s="1"/>
      <c r="F57" s="2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3:16">
      <c r="C58" s="1"/>
      <c r="D58" s="1"/>
      <c r="E58" s="1"/>
      <c r="F58" s="2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3:16">
      <c r="C59" s="1"/>
      <c r="D59" s="1"/>
      <c r="E59" s="1"/>
      <c r="F59" s="2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3:16">
      <c r="C60" s="1"/>
      <c r="D60" s="1"/>
      <c r="E60" s="1"/>
      <c r="F60" s="2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3:16">
      <c r="C61" s="1"/>
      <c r="D61" s="1"/>
      <c r="E61" s="1"/>
      <c r="F61" s="2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3:16">
      <c r="C62" s="1"/>
      <c r="D62" s="1"/>
      <c r="E62" s="1"/>
      <c r="F62" s="2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3:16">
      <c r="C63" s="1"/>
      <c r="D63" s="1"/>
      <c r="E63" s="1"/>
      <c r="F63" s="2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3:16">
      <c r="C64" s="1"/>
      <c r="D64" s="1"/>
      <c r="E64" s="1"/>
      <c r="F64" s="2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3:16">
      <c r="C65" s="1"/>
      <c r="D65" s="1"/>
      <c r="E65" s="1"/>
      <c r="F65" s="2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3:16">
      <c r="C66" s="1"/>
      <c r="D66" s="1"/>
      <c r="E66" s="1"/>
      <c r="F66" s="2"/>
      <c r="G66" s="1"/>
      <c r="H66" s="1"/>
      <c r="I66" s="1"/>
      <c r="J66" s="1"/>
      <c r="K66" s="1"/>
      <c r="L66" s="1"/>
      <c r="M66" s="1"/>
      <c r="N66" s="1"/>
      <c r="O66" s="1"/>
      <c r="P66" s="1"/>
    </row>
  </sheetData>
  <mergeCells count="29">
    <mergeCell ref="A25:C25"/>
    <mergeCell ref="F30:G30"/>
    <mergeCell ref="A28:P28"/>
    <mergeCell ref="A12:P12"/>
    <mergeCell ref="D14:D15"/>
    <mergeCell ref="H14:H15"/>
    <mergeCell ref="H13:P13"/>
    <mergeCell ref="A13:A15"/>
    <mergeCell ref="A22:C22"/>
    <mergeCell ref="A23:C23"/>
    <mergeCell ref="B13:B15"/>
    <mergeCell ref="C13:C15"/>
    <mergeCell ref="A24:C24"/>
    <mergeCell ref="I14:P14"/>
    <mergeCell ref="D13:G13"/>
    <mergeCell ref="E14:G14"/>
    <mergeCell ref="O1:Q1"/>
    <mergeCell ref="M2:Q2"/>
    <mergeCell ref="N3:Q3"/>
    <mergeCell ref="Q13:U13"/>
    <mergeCell ref="Q14:Q15"/>
    <mergeCell ref="R14:U14"/>
    <mergeCell ref="A6:U6"/>
    <mergeCell ref="A7:U7"/>
    <mergeCell ref="A8:P8"/>
    <mergeCell ref="A11:B11"/>
    <mergeCell ref="C11:D11"/>
    <mergeCell ref="A10:B10"/>
    <mergeCell ref="C10:D10"/>
  </mergeCells>
  <pageMargins left="0.39370078740157483" right="0.39370078740157483" top="0.31496062992125984" bottom="7.874015748031496E-2" header="0.31496062992125984" footer="0.31496062992125984"/>
  <pageSetup paperSize="256" scale="83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2021-08-27T06:19:12Z</dcterms:modified>
</cp:coreProperties>
</file>